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A238956-B641-4821-B162-C3FDC1EA7464}" xr6:coauthVersionLast="47" xr6:coauthVersionMax="47" xr10:uidLastSave="{00000000-0000-0000-0000-000000000000}"/>
  <bookViews>
    <workbookView xWindow="-108" yWindow="-108" windowWidth="23256" windowHeight="12576" xr2:uid="{D5BB068D-E253-4814-AC3E-898AD8D44E46}"/>
  </bookViews>
  <sheets>
    <sheet name="明細書" sheetId="3" r:id="rId1"/>
    <sheet name="交通費" sheetId="4" r:id="rId2"/>
  </sheets>
  <definedNames>
    <definedName name="_xlnm._FilterDatabase" localSheetId="1" hidden="1">交通費!$B$3:$G$22</definedName>
    <definedName name="_xlnm.Print_Area" localSheetId="0">明細書!$A$1:$V$49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N24" i="3" s="1"/>
  <c r="F9" i="4"/>
  <c r="N23" i="3" s="1"/>
  <c r="G43" i="3"/>
  <c r="R26" i="3"/>
  <c r="R30" i="3" s="1"/>
  <c r="G37" i="3" s="1"/>
  <c r="N26" i="3" l="1"/>
  <c r="N30" i="3" s="1"/>
  <c r="G35" i="3" s="1"/>
  <c r="G39" i="3" s="1"/>
  <c r="G47" i="3" s="1"/>
</calcChain>
</file>

<file path=xl/sharedStrings.xml><?xml version="1.0" encoding="utf-8"?>
<sst xmlns="http://schemas.openxmlformats.org/spreadsheetml/2006/main" count="129" uniqueCount="67">
  <si>
    <t>日付</t>
    <rPh sb="0" eb="2">
      <t>ヒヅケ</t>
    </rPh>
    <phoneticPr fontId="2"/>
  </si>
  <si>
    <t>病院名</t>
    <rPh sb="0" eb="2">
      <t>ビョウイン</t>
    </rPh>
    <rPh sb="2" eb="3">
      <t>メイ</t>
    </rPh>
    <phoneticPr fontId="2"/>
  </si>
  <si>
    <t>交通費</t>
    <rPh sb="0" eb="3">
      <t>コウツウヒ</t>
    </rPh>
    <phoneticPr fontId="2"/>
  </si>
  <si>
    <t>経路</t>
    <rPh sb="0" eb="2">
      <t>ケイロ</t>
    </rPh>
    <phoneticPr fontId="2"/>
  </si>
  <si>
    <t>医療を受けた人</t>
    <rPh sb="0" eb="2">
      <t>イリョウ</t>
    </rPh>
    <rPh sb="3" eb="4">
      <t>ウ</t>
    </rPh>
    <rPh sb="6" eb="7">
      <t>ヒト</t>
    </rPh>
    <phoneticPr fontId="2"/>
  </si>
  <si>
    <t>氏名：</t>
    <rPh sb="0" eb="2">
      <t>シメイ</t>
    </rPh>
    <phoneticPr fontId="2"/>
  </si>
  <si>
    <t>[ア]</t>
    <phoneticPr fontId="2"/>
  </si>
  <si>
    <t>[イ]</t>
    <phoneticPr fontId="2"/>
  </si>
  <si>
    <t>２．医療費（上記１以外）の明細</t>
    <phoneticPr fontId="2"/>
  </si>
  <si>
    <r>
      <rPr>
        <b/>
        <sz val="8"/>
        <color theme="1"/>
        <rFont val="Meiryo UI"/>
        <family val="3"/>
        <charset val="128"/>
      </rPr>
      <t>(1)　</t>
    </r>
    <r>
      <rPr>
        <sz val="8"/>
        <color theme="1"/>
        <rFont val="Meiryo UI"/>
        <family val="3"/>
        <charset val="128"/>
      </rPr>
      <t>医療費通知に記載された
医療費の額</t>
    </r>
    <phoneticPr fontId="2"/>
  </si>
  <si>
    <t>⑴ 医療を受けた方の
氏名</t>
    <phoneticPr fontId="2"/>
  </si>
  <si>
    <t>⑵ 病院・薬局などの
支払先の名称</t>
    <phoneticPr fontId="2"/>
  </si>
  <si>
    <t>⑶ 医療費の区分</t>
    <phoneticPr fontId="2"/>
  </si>
  <si>
    <t>⑸ ⑷のうち生命保険
や社会保険などで
補塡される金額</t>
    <phoneticPr fontId="2"/>
  </si>
  <si>
    <r>
      <rPr>
        <b/>
        <sz val="8"/>
        <color theme="1"/>
        <rFont val="Meiryo UI"/>
        <family val="3"/>
        <charset val="128"/>
      </rPr>
      <t>(2)</t>
    </r>
    <r>
      <rPr>
        <sz val="8"/>
        <color theme="1"/>
        <rFont val="Meiryo UI"/>
        <family val="3"/>
        <charset val="128"/>
      </rPr>
      <t>　(1)のうちその年中に実際に支払った医療費の額</t>
    </r>
    <phoneticPr fontId="2"/>
  </si>
  <si>
    <r>
      <rPr>
        <b/>
        <sz val="8"/>
        <color theme="1"/>
        <rFont val="Meiryo UI"/>
        <family val="3"/>
        <charset val="128"/>
      </rPr>
      <t>(3)</t>
    </r>
    <r>
      <rPr>
        <sz val="8"/>
        <color theme="1"/>
        <rFont val="Meiryo UI"/>
        <family val="3"/>
        <charset val="128"/>
      </rPr>
      <t>　(2)のうち生命保険や社会保険などで補塡される金額</t>
    </r>
    <phoneticPr fontId="2"/>
  </si>
  <si>
    <t>⑷ 支払った医療費の額</t>
    <phoneticPr fontId="2"/>
  </si>
  <si>
    <t>診療・治療</t>
    <phoneticPr fontId="2"/>
  </si>
  <si>
    <t>その他の医療費</t>
    <rPh sb="2" eb="3">
      <t>タ</t>
    </rPh>
    <rPh sb="4" eb="7">
      <t>イリョウヒ</t>
    </rPh>
    <phoneticPr fontId="2"/>
  </si>
  <si>
    <t>交通費(別紙参照)</t>
    <rPh sb="0" eb="3">
      <t>コウツウヒ</t>
    </rPh>
    <rPh sb="4" eb="6">
      <t>ベッシ</t>
    </rPh>
    <rPh sb="6" eb="8">
      <t>サンショウ</t>
    </rPh>
    <phoneticPr fontId="2"/>
  </si>
  <si>
    <t>治療内容</t>
    <rPh sb="0" eb="2">
      <t>チリョウ</t>
    </rPh>
    <rPh sb="2" eb="4">
      <t>ナイヨウ</t>
    </rPh>
    <phoneticPr fontId="2"/>
  </si>
  <si>
    <t>妊婦検診</t>
    <rPh sb="0" eb="2">
      <t>ニンプ</t>
    </rPh>
    <rPh sb="2" eb="4">
      <t>ケンシン</t>
    </rPh>
    <phoneticPr fontId="2"/>
  </si>
  <si>
    <t>合計</t>
    <rPh sb="0" eb="2">
      <t>ゴウケイ</t>
    </rPh>
    <phoneticPr fontId="2"/>
  </si>
  <si>
    <t>２の合計</t>
    <rPh sb="2" eb="4">
      <t>ゴウケイ</t>
    </rPh>
    <phoneticPr fontId="2"/>
  </si>
  <si>
    <t>[ウ]</t>
    <phoneticPr fontId="2"/>
  </si>
  <si>
    <t>[エ]</t>
    <phoneticPr fontId="2"/>
  </si>
  <si>
    <t>医療費の合計</t>
    <phoneticPr fontId="2"/>
  </si>
  <si>
    <r>
      <rPr>
        <b/>
        <sz val="8"/>
        <color theme="1"/>
        <rFont val="Meiryo UI"/>
        <family val="3"/>
        <charset val="128"/>
      </rPr>
      <t>B：</t>
    </r>
    <r>
      <rPr>
        <sz val="8"/>
        <color theme="1"/>
        <rFont val="Meiryo UI"/>
        <family val="3"/>
        <charset val="128"/>
      </rPr>
      <t>[イ]＋[エ]</t>
    </r>
    <phoneticPr fontId="2"/>
  </si>
  <si>
    <r>
      <rPr>
        <b/>
        <sz val="8"/>
        <color theme="1"/>
        <rFont val="Meiryo UI"/>
        <family val="3"/>
        <charset val="128"/>
      </rPr>
      <t>A：</t>
    </r>
    <r>
      <rPr>
        <sz val="8"/>
        <color theme="1"/>
        <rFont val="Meiryo UI"/>
        <family val="3"/>
        <charset val="128"/>
      </rPr>
      <t>[ア]＋[ウ]</t>
    </r>
    <phoneticPr fontId="2"/>
  </si>
  <si>
    <t>３．控除額の計算</t>
    <phoneticPr fontId="2"/>
  </si>
  <si>
    <t>保険金などで
補塡される金額</t>
    <phoneticPr fontId="2"/>
  </si>
  <si>
    <t>所得金額の合計額</t>
    <phoneticPr fontId="2"/>
  </si>
  <si>
    <t>差引金額
A-B</t>
    <phoneticPr fontId="2"/>
  </si>
  <si>
    <t>D ×0.05</t>
    <phoneticPr fontId="2"/>
  </si>
  <si>
    <t>Eと10万円のいずれか
少ない方の金額</t>
    <phoneticPr fontId="2"/>
  </si>
  <si>
    <t>医療費控除額
C-F</t>
    <phoneticPr fontId="2"/>
  </si>
  <si>
    <r>
      <t>１．医療費通知に関する事項　</t>
    </r>
    <r>
      <rPr>
        <sz val="11"/>
        <color theme="1"/>
        <rFont val="Meiryo UI"/>
        <family val="3"/>
        <charset val="128"/>
      </rPr>
      <t>(医療費通知分)</t>
    </r>
    <phoneticPr fontId="2"/>
  </si>
  <si>
    <t>支払った医療費(合計)</t>
    <rPh sb="8" eb="10">
      <t>ゴウケイ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</si>
  <si>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</si>
  <si>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</si>
  <si>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</si>
  <si>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</si>
  <si>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</si>
  <si>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</si>
  <si>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</si>
  <si>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申告書第二表の「所得から差し引かれる金額
に関する事項」の医療費控除欄に転記します。</t>
    <phoneticPr fontId="2"/>
  </si>
  <si>
    <t>申告書第一表の「所得金額」の合計欄の金額を転記します。
（注） 次の場合には、それぞれの金額を加算します。
・ 退職所得及び山林所得がある場合・・・その所得金額
・ ほかに申告分離課税の所得がある場合・・・その所得金額
（特別控除前の金額）
なお、損失申告の場合には、申告書第四表（損失申告用）の
「４繰越損失を差し引く計算」欄の⠷の金額を転記します。</t>
    <phoneticPr fontId="2"/>
  </si>
  <si>
    <t>申告書第一表の「所得から差し引かれる金額」の医療
費控除欄に転記します。</t>
    <phoneticPr fontId="2"/>
  </si>
  <si>
    <t>年分　医療費控除の明細書</t>
    <phoneticPr fontId="2"/>
  </si>
  <si>
    <t>XX</t>
    <phoneticPr fontId="2"/>
  </si>
  <si>
    <t>山田　太郎</t>
    <rPh sb="0" eb="2">
      <t>ヤマダ</t>
    </rPh>
    <rPh sb="3" eb="5">
      <t>タロウ</t>
    </rPh>
    <phoneticPr fontId="2"/>
  </si>
  <si>
    <t>山田　花子</t>
    <rPh sb="0" eb="2">
      <t>ヤマダ</t>
    </rPh>
    <rPh sb="3" eb="5">
      <t>ハナコ</t>
    </rPh>
    <phoneticPr fontId="2"/>
  </si>
  <si>
    <t>山田　息子</t>
    <rPh sb="0" eb="2">
      <t>ヤマダ</t>
    </rPh>
    <rPh sb="3" eb="5">
      <t>ムスコ</t>
    </rPh>
    <phoneticPr fontId="2"/>
  </si>
  <si>
    <t>○○病院</t>
    <rPh sb="2" eb="4">
      <t>ビョウイン</t>
    </rPh>
    <phoneticPr fontId="2"/>
  </si>
  <si>
    <t>□□産婦人科病院</t>
    <rPh sb="2" eb="6">
      <t>サンフジンカ</t>
    </rPh>
    <rPh sb="6" eb="8">
      <t>ビョウイン</t>
    </rPh>
    <phoneticPr fontId="2"/>
  </si>
  <si>
    <t>△△耳鼻科</t>
    <rPh sb="2" eb="5">
      <t>ジビカ</t>
    </rPh>
    <phoneticPr fontId="2"/>
  </si>
  <si>
    <t>○○薬局</t>
    <rPh sb="2" eb="4">
      <t>ヤッキョク</t>
    </rPh>
    <phoneticPr fontId="2"/>
  </si>
  <si>
    <t>病名</t>
    <rPh sb="0" eb="2">
      <t>ビョウメイ</t>
    </rPh>
    <phoneticPr fontId="2"/>
  </si>
  <si>
    <t>△△病院</t>
    <phoneticPr fontId="2"/>
  </si>
  <si>
    <t>病名手術(入院)</t>
    <rPh sb="0" eb="2">
      <t>ビョウメイ</t>
    </rPh>
    <rPh sb="2" eb="4">
      <t>シュジュツ</t>
    </rPh>
    <rPh sb="5" eb="7">
      <t>ニュウイン</t>
    </rPh>
    <phoneticPr fontId="2"/>
  </si>
  <si>
    <t>病名手術(退院)</t>
    <rPh sb="0" eb="2">
      <t>ビョウメイ</t>
    </rPh>
    <rPh sb="2" eb="4">
      <t>シュジュツ</t>
    </rPh>
    <rPh sb="5" eb="7">
      <t>タイイン</t>
    </rPh>
    <phoneticPr fontId="2"/>
  </si>
  <si>
    <t>□□産婦人科病院</t>
    <phoneticPr fontId="2"/>
  </si>
  <si>
    <t>電車(往復)：○○駅-△△駅(付き添い)</t>
    <rPh sb="0" eb="2">
      <t>デンシャ</t>
    </rPh>
    <rPh sb="9" eb="10">
      <t>エキ</t>
    </rPh>
    <rPh sb="15" eb="16">
      <t>ツ</t>
    </rPh>
    <rPh sb="17" eb="18">
      <t>ソ</t>
    </rPh>
    <phoneticPr fontId="2"/>
  </si>
  <si>
    <t>電車(往復)：○○駅-□□駅</t>
    <rPh sb="0" eb="2">
      <t>デンシャ</t>
    </rPh>
    <rPh sb="9" eb="10">
      <t>エキ</t>
    </rPh>
    <phoneticPr fontId="2"/>
  </si>
  <si>
    <t>年分　医療費控除の明細書【交通費】</t>
    <phoneticPr fontId="2"/>
  </si>
  <si>
    <t>令和</t>
    <rPh sb="0" eb="2">
      <t>レイワ</t>
    </rPh>
    <phoneticPr fontId="2"/>
  </si>
  <si>
    <t>別紙：令和</t>
    <rPh sb="0" eb="2">
      <t>ベッシ</t>
    </rPh>
    <rPh sb="3" eb="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</si>
</sst>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6" fontId="4" fillId="2" borderId="1" xfId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6" fontId="3" fillId="2" borderId="0" xfId="1" applyFont="1" applyFill="1">
      <alignment vertical="center"/>
    </xf>
    <xf numFmtId="0" fontId="4" fillId="2" borderId="15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0" fillId="2" borderId="0" xfId="0" applyFont="1" applyFill="1">
      <alignment vertical="center"/>
    </xf>
    <xf numFmtId="56" fontId="4" fillId="3" borderId="5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6" fontId="4" fillId="3" borderId="1" xfId="1" applyFont="1" applyFill="1" applyBorder="1">
      <alignment vertical="center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6" fontId="10" fillId="3" borderId="1" xfId="1" applyFont="1" applyFill="1" applyBorder="1" applyAlignment="1">
      <alignment horizontal="right" vertical="center" wrapText="1"/>
    </xf>
    <xf numFmtId="6" fontId="10" fillId="3" borderId="20" xfId="1" applyFont="1" applyFill="1" applyBorder="1" applyAlignment="1">
      <alignment horizontal="right" vertical="center" wrapText="1"/>
    </xf>
    <xf numFmtId="6" fontId="8" fillId="3" borderId="9" xfId="1" applyFont="1" applyFill="1" applyBorder="1" applyAlignment="1">
      <alignment horizontal="right" vertical="center"/>
    </xf>
    <xf numFmtId="6" fontId="8" fillId="3" borderId="6" xfId="1" applyFont="1" applyFill="1" applyBorder="1" applyAlignment="1">
      <alignment horizontal="right" vertical="center"/>
    </xf>
    <xf numFmtId="6" fontId="8" fillId="3" borderId="10" xfId="1" applyFont="1" applyFill="1" applyBorder="1" applyAlignment="1">
      <alignment horizontal="right" vertical="center"/>
    </xf>
    <xf numFmtId="6" fontId="8" fillId="3" borderId="11" xfId="1" applyFont="1" applyFill="1" applyBorder="1" applyAlignment="1">
      <alignment horizontal="right" vertical="center"/>
    </xf>
    <xf numFmtId="6" fontId="8" fillId="3" borderId="2" xfId="1" applyFont="1" applyFill="1" applyBorder="1" applyAlignment="1">
      <alignment horizontal="right" vertical="center"/>
    </xf>
    <xf numFmtId="6" fontId="8" fillId="3" borderId="12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6" fontId="8" fillId="3" borderId="9" xfId="1" applyFont="1" applyFill="1" applyBorder="1" applyAlignment="1">
      <alignment horizontal="right" vertical="center" wrapText="1"/>
    </xf>
    <xf numFmtId="6" fontId="8" fillId="3" borderId="6" xfId="1" applyFont="1" applyFill="1" applyBorder="1" applyAlignment="1">
      <alignment horizontal="right" vertical="center" wrapText="1"/>
    </xf>
    <xf numFmtId="6" fontId="8" fillId="3" borderId="10" xfId="1" applyFont="1" applyFill="1" applyBorder="1" applyAlignment="1">
      <alignment horizontal="right" vertical="center" wrapText="1"/>
    </xf>
    <xf numFmtId="6" fontId="8" fillId="3" borderId="11" xfId="1" applyFont="1" applyFill="1" applyBorder="1" applyAlignment="1">
      <alignment horizontal="right" vertical="center" wrapText="1"/>
    </xf>
    <xf numFmtId="6" fontId="8" fillId="3" borderId="2" xfId="1" applyFont="1" applyFill="1" applyBorder="1" applyAlignment="1">
      <alignment horizontal="right" vertical="center" wrapText="1"/>
    </xf>
    <xf numFmtId="6" fontId="8" fillId="3" borderId="12" xfId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6" fontId="15" fillId="3" borderId="14" xfId="1" applyFont="1" applyFill="1" applyBorder="1" applyAlignment="1">
      <alignment horizontal="right" vertical="center" wrapText="1"/>
    </xf>
    <xf numFmtId="6" fontId="15" fillId="3" borderId="38" xfId="1" applyFont="1" applyFill="1" applyBorder="1" applyAlignment="1">
      <alignment horizontal="right" vertical="center" wrapText="1"/>
    </xf>
    <xf numFmtId="6" fontId="15" fillId="3" borderId="35" xfId="1" applyFont="1" applyFill="1" applyBorder="1" applyAlignment="1">
      <alignment horizontal="right" vertical="center" wrapText="1"/>
    </xf>
    <xf numFmtId="6" fontId="15" fillId="3" borderId="39" xfId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6" fontId="15" fillId="3" borderId="23" xfId="1" applyFont="1" applyFill="1" applyBorder="1" applyAlignment="1">
      <alignment horizontal="right" vertical="center" wrapText="1"/>
    </xf>
    <xf numFmtId="6" fontId="15" fillId="3" borderId="0" xfId="1" applyFont="1" applyFill="1" applyBorder="1" applyAlignment="1">
      <alignment horizontal="right" vertical="center" wrapText="1"/>
    </xf>
    <xf numFmtId="6" fontId="15" fillId="3" borderId="8" xfId="1" applyFont="1" applyFill="1" applyBorder="1" applyAlignment="1">
      <alignment horizontal="right" vertical="center" wrapText="1"/>
    </xf>
    <xf numFmtId="6" fontId="15" fillId="3" borderId="25" xfId="1" applyFont="1" applyFill="1" applyBorder="1" applyAlignment="1">
      <alignment horizontal="right" vertical="center" wrapText="1"/>
    </xf>
    <xf numFmtId="6" fontId="15" fillId="3" borderId="26" xfId="1" applyFont="1" applyFill="1" applyBorder="1" applyAlignment="1">
      <alignment horizontal="right" vertical="center" wrapText="1"/>
    </xf>
    <xf numFmtId="6" fontId="15" fillId="3" borderId="27" xfId="1" applyFont="1" applyFill="1" applyBorder="1" applyAlignment="1">
      <alignment horizontal="right" vertical="center" wrapText="1"/>
    </xf>
    <xf numFmtId="6" fontId="15" fillId="3" borderId="7" xfId="1" applyFont="1" applyFill="1" applyBorder="1" applyAlignment="1">
      <alignment horizontal="right" vertical="center" wrapText="1"/>
    </xf>
    <xf numFmtId="6" fontId="15" fillId="3" borderId="28" xfId="1" applyFont="1" applyFill="1" applyBorder="1" applyAlignment="1">
      <alignment horizontal="right" vertical="center" wrapText="1"/>
    </xf>
    <xf numFmtId="6" fontId="15" fillId="3" borderId="24" xfId="1" applyFont="1" applyFill="1" applyBorder="1" applyAlignment="1">
      <alignment horizontal="right" vertical="center" wrapText="1"/>
    </xf>
    <xf numFmtId="6" fontId="15" fillId="3" borderId="29" xfId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56" fontId="14" fillId="2" borderId="4" xfId="0" applyNumberFormat="1" applyFont="1" applyFill="1" applyBorder="1" applyAlignment="1">
      <alignment horizontal="center" vertical="center"/>
    </xf>
    <xf numFmtId="56" fontId="14" fillId="2" borderId="5" xfId="0" applyNumberFormat="1" applyFont="1" applyFill="1" applyBorder="1" applyAlignment="1">
      <alignment horizontal="center" vertical="center"/>
    </xf>
    <xf numFmtId="6" fontId="14" fillId="3" borderId="3" xfId="0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195185</xdr:colOff>
      <xdr:row>35</xdr:row>
      <xdr:rowOff>11711</xdr:rowOff>
    </xdr:from>
    <xdr:to>
      <xdr:col>11</xdr:col>
      <xdr:colOff>261547</xdr:colOff>
      <xdr:row>36</xdr:row>
      <xdr:rowOff>167546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FD071D1-13ED-4A66-BB93-5CED9ACDE2B3}"/>
            </a:ext>
          </a:extLst>
        </xdr:cNvPr>
        <xdr:cNvSpPr/>
      </xdr:nvSpPr>
      <xdr:spPr>
        <a:xfrm>
          <a:off x="3233660" y="6488711"/>
          <a:ext cx="66362" cy="34633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195185</xdr:colOff>
      <xdr:row>39</xdr:row>
      <xdr:rowOff>46844</xdr:rowOff>
    </xdr:from>
    <xdr:to>
      <xdr:col>11</xdr:col>
      <xdr:colOff>273051</xdr:colOff>
      <xdr:row>44</xdr:row>
      <xdr:rowOff>138344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420F3AE6-7462-4F0A-B8E7-4D74FF5AC97C}"/>
            </a:ext>
          </a:extLst>
        </xdr:cNvPr>
        <xdr:cNvSpPr/>
      </xdr:nvSpPr>
      <xdr:spPr>
        <a:xfrm>
          <a:off x="3233660" y="7285844"/>
          <a:ext cx="77866" cy="1044000"/>
        </a:xfrm>
        <a:prstGeom prst="leftBrace">
          <a:avLst>
            <a:gd name="adj1" fmla="val 8333"/>
            <a:gd name="adj2" fmla="val 33578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195185</xdr:colOff>
      <xdr:row>46</xdr:row>
      <xdr:rowOff>11711</xdr:rowOff>
    </xdr:from>
    <xdr:to>
      <xdr:col>11</xdr:col>
      <xdr:colOff>261547</xdr:colOff>
      <xdr:row>47</xdr:row>
      <xdr:rowOff>167546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59841649-0C3E-433B-BDF1-87804ECD97A2}"/>
            </a:ext>
          </a:extLst>
        </xdr:cNvPr>
        <xdr:cNvSpPr/>
      </xdr:nvSpPr>
      <xdr:spPr>
        <a:xfrm>
          <a:off x="3233660" y="8584211"/>
          <a:ext cx="66362" cy="34633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6350</xdr:colOff>
      <xdr:row>46</xdr:row>
      <xdr:rowOff>184879</xdr:rowOff>
    </xdr:from>
    <xdr:to>
      <xdr:col>11</xdr:col>
      <xdr:colOff>195185</xdr:colOff>
      <xdr:row>46</xdr:row>
      <xdr:rowOff>187325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42691B1-5E11-4641-82C0-1BD7CA1B7D1E}"/>
            </a:ext>
          </a:extLst>
        </xdr:cNvPr>
        <xdr:cNvCxnSpPr>
          <a:endCxn id="4" idx="1"/>
        </xdr:cNvCxnSpPr>
      </xdr:nvCxnSpPr>
      <xdr:spPr>
        <a:xfrm flipV="1">
          <a:off x="3044825" y="8757379"/>
          <a:ext cx="188835" cy="244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</xdr:colOff>
      <xdr:row>41</xdr:row>
      <xdr:rowOff>16604</xdr:rowOff>
    </xdr:from>
    <xdr:to>
      <xdr:col>11</xdr:col>
      <xdr:colOff>195185</xdr:colOff>
      <xdr:row>41</xdr:row>
      <xdr:rowOff>19050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5E40073-81CA-4CCF-B9D2-C160F19A4C06}"/>
            </a:ext>
          </a:extLst>
        </xdr:cNvPr>
        <xdr:cNvCxnSpPr/>
      </xdr:nvCxnSpPr>
      <xdr:spPr>
        <a:xfrm flipV="1">
          <a:off x="3044825" y="7636604"/>
          <a:ext cx="188835" cy="244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3175</xdr:colOff>
      <xdr:row>34</xdr:row>
      <xdr:rowOff>184150</xdr:rowOff>
    </xdr:from>
    <xdr:to>
      <xdr:col>11</xdr:col>
      <xdr:colOff>195185</xdr:colOff>
      <xdr:row>35</xdr:row>
      <xdr:rowOff>184879</xdr:rowOff>
    </xdr:to>
    <xdr:cxnSp macro="">
      <xdr:nvCxnSpPr>
        <xdr:cNvPr id="7" name="直線矢印コネクタ 9">
          <a:extLst>
            <a:ext uri="{FF2B5EF4-FFF2-40B4-BE49-F238E27FC236}">
              <a16:creationId xmlns:a16="http://schemas.microsoft.com/office/drawing/2014/main" id="{7A581075-9905-4D16-9353-F848A3FEBD7C}"/>
            </a:ext>
          </a:extLst>
        </xdr:cNvPr>
        <xdr:cNvCxnSpPr>
          <a:endCxn id="2" idx="1"/>
        </xdr:cNvCxnSpPr>
      </xdr:nvCxnSpPr>
      <xdr:spPr>
        <a:xfrm>
          <a:off x="3041650" y="6470650"/>
          <a:ext cx="192010" cy="191229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35</xdr:row>
      <xdr:rowOff>184879</xdr:rowOff>
    </xdr:from>
    <xdr:to>
      <xdr:col>11</xdr:col>
      <xdr:colOff>195186</xdr:colOff>
      <xdr:row>36</xdr:row>
      <xdr:rowOff>187699</xdr:rowOff>
    </xdr:to>
    <xdr:cxnSp macro="">
      <xdr:nvCxnSpPr>
        <xdr:cNvPr id="8" name="直線コネクタ 24">
          <a:extLst>
            <a:ext uri="{FF2B5EF4-FFF2-40B4-BE49-F238E27FC236}">
              <a16:creationId xmlns:a16="http://schemas.microsoft.com/office/drawing/2014/main" id="{ED7576F3-C12B-4DB1-842A-80D86873CFE6}"/>
            </a:ext>
          </a:extLst>
        </xdr:cNvPr>
        <xdr:cNvCxnSpPr>
          <a:stCxn id="2" idx="1"/>
        </xdr:cNvCxnSpPr>
      </xdr:nvCxnSpPr>
      <xdr:spPr>
        <a:xfrm rot="10800000" flipV="1">
          <a:off x="3038476" y="6661879"/>
          <a:ext cx="195185" cy="193320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9EF0-B226-4178-9F28-35089D2D90EB}">
  <dimension ref="A1:V49"/>
  <sheetViews>
    <sheetView tabSelected="1" zoomScaleNormal="100" zoomScaleSheetLayoutView="110" workbookViewId="0">
      <selection sqref="A1:F2"/>
    </sheetView>
  </sheetViews>
  <sheetFormatPr defaultColWidth="3.59765625" defaultRowHeight="15" customHeight="1" x14ac:dyDescent="0.45"/>
  <cols>
    <col min="1" max="16384" width="3.59765625" style="1"/>
  </cols>
  <sheetData>
    <row r="1" spans="1:22" ht="15" customHeight="1" x14ac:dyDescent="0.45">
      <c r="A1" s="17" t="s">
        <v>65</v>
      </c>
      <c r="B1" s="17"/>
      <c r="C1" s="17"/>
      <c r="D1" s="17"/>
      <c r="E1" s="17"/>
      <c r="F1" s="17"/>
      <c r="G1" s="19" t="s">
        <v>49</v>
      </c>
      <c r="H1" s="19"/>
      <c r="I1" s="18" t="s">
        <v>48</v>
      </c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" customHeight="1" x14ac:dyDescent="0.45">
      <c r="A2" s="17"/>
      <c r="B2" s="17"/>
      <c r="C2" s="17"/>
      <c r="D2" s="17"/>
      <c r="E2" s="17"/>
      <c r="F2" s="17"/>
      <c r="G2" s="19"/>
      <c r="H2" s="19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4" spans="1:22" ht="15" customHeight="1" x14ac:dyDescent="0.45">
      <c r="M4" s="109" t="s">
        <v>5</v>
      </c>
      <c r="N4" s="109"/>
      <c r="O4" s="110" t="s">
        <v>50</v>
      </c>
      <c r="P4" s="110"/>
      <c r="Q4" s="110"/>
      <c r="R4" s="110"/>
      <c r="S4" s="110"/>
      <c r="T4" s="110"/>
    </row>
    <row r="5" spans="1:22" ht="15" customHeight="1" x14ac:dyDescent="0.45">
      <c r="A5" s="2" t="s">
        <v>36</v>
      </c>
    </row>
    <row r="6" spans="1:22" ht="15" customHeight="1" thickBot="1" x14ac:dyDescent="0.5"/>
    <row r="7" spans="1:22" ht="15" customHeight="1" x14ac:dyDescent="0.45">
      <c r="B7" s="76" t="s">
        <v>9</v>
      </c>
      <c r="C7" s="77"/>
      <c r="D7" s="77"/>
      <c r="E7" s="77"/>
      <c r="F7" s="77"/>
      <c r="G7" s="77"/>
      <c r="H7" s="77" t="s">
        <v>14</v>
      </c>
      <c r="I7" s="77"/>
      <c r="J7" s="77"/>
      <c r="K7" s="77"/>
      <c r="L7" s="77"/>
      <c r="M7" s="77"/>
      <c r="N7" s="77" t="s">
        <v>15</v>
      </c>
      <c r="O7" s="77"/>
      <c r="P7" s="77"/>
      <c r="Q7" s="77"/>
      <c r="R7" s="77"/>
      <c r="S7" s="111"/>
    </row>
    <row r="8" spans="1:22" ht="15" customHeight="1" x14ac:dyDescent="0.45"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112"/>
    </row>
    <row r="9" spans="1:22" ht="15" customHeight="1" x14ac:dyDescent="0.45">
      <c r="B9" s="92"/>
      <c r="C9" s="93"/>
      <c r="D9" s="93"/>
      <c r="E9" s="93"/>
      <c r="F9" s="93"/>
      <c r="G9" s="94"/>
      <c r="H9" s="95" t="s">
        <v>6</v>
      </c>
      <c r="I9" s="96"/>
      <c r="J9" s="96"/>
      <c r="K9" s="96"/>
      <c r="L9" s="96"/>
      <c r="M9" s="97"/>
      <c r="N9" s="95" t="s">
        <v>7</v>
      </c>
      <c r="O9" s="96"/>
      <c r="P9" s="96"/>
      <c r="Q9" s="96"/>
      <c r="R9" s="96"/>
      <c r="S9" s="98"/>
    </row>
    <row r="10" spans="1:22" ht="15" customHeight="1" x14ac:dyDescent="0.45">
      <c r="B10" s="99">
        <v>123456</v>
      </c>
      <c r="C10" s="100"/>
      <c r="D10" s="100"/>
      <c r="E10" s="100"/>
      <c r="F10" s="100"/>
      <c r="G10" s="101"/>
      <c r="H10" s="105">
        <v>123456</v>
      </c>
      <c r="I10" s="100"/>
      <c r="J10" s="100"/>
      <c r="K10" s="100"/>
      <c r="L10" s="100"/>
      <c r="M10" s="101"/>
      <c r="N10" s="105">
        <v>0</v>
      </c>
      <c r="O10" s="100"/>
      <c r="P10" s="100"/>
      <c r="Q10" s="100"/>
      <c r="R10" s="100"/>
      <c r="S10" s="107"/>
    </row>
    <row r="11" spans="1:22" ht="15" customHeight="1" thickBot="1" x14ac:dyDescent="0.5">
      <c r="B11" s="102"/>
      <c r="C11" s="103"/>
      <c r="D11" s="103"/>
      <c r="E11" s="103"/>
      <c r="F11" s="103"/>
      <c r="G11" s="104"/>
      <c r="H11" s="106"/>
      <c r="I11" s="103"/>
      <c r="J11" s="103"/>
      <c r="K11" s="103"/>
      <c r="L11" s="103"/>
      <c r="M11" s="104"/>
      <c r="N11" s="106"/>
      <c r="O11" s="103"/>
      <c r="P11" s="103"/>
      <c r="Q11" s="103"/>
      <c r="R11" s="103"/>
      <c r="S11" s="108"/>
    </row>
    <row r="13" spans="1:22" ht="15" customHeight="1" x14ac:dyDescent="0.45">
      <c r="A13" s="2" t="s">
        <v>8</v>
      </c>
    </row>
    <row r="14" spans="1:22" ht="15" customHeight="1" thickBot="1" x14ac:dyDescent="0.5"/>
    <row r="15" spans="1:22" ht="15" customHeight="1" x14ac:dyDescent="0.45">
      <c r="B15" s="76" t="s">
        <v>10</v>
      </c>
      <c r="C15" s="77"/>
      <c r="D15" s="77"/>
      <c r="E15" s="77"/>
      <c r="F15" s="77" t="s">
        <v>11</v>
      </c>
      <c r="G15" s="77"/>
      <c r="H15" s="77"/>
      <c r="I15" s="77"/>
      <c r="J15" s="77" t="s">
        <v>12</v>
      </c>
      <c r="K15" s="77"/>
      <c r="L15" s="77"/>
      <c r="M15" s="77"/>
      <c r="N15" s="80" t="s">
        <v>16</v>
      </c>
      <c r="O15" s="81"/>
      <c r="P15" s="81"/>
      <c r="Q15" s="82"/>
      <c r="R15" s="80" t="s">
        <v>13</v>
      </c>
      <c r="S15" s="81"/>
      <c r="T15" s="81"/>
      <c r="U15" s="89"/>
    </row>
    <row r="16" spans="1:22" ht="15" customHeight="1" x14ac:dyDescent="0.45"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3"/>
      <c r="O16" s="84"/>
      <c r="P16" s="84"/>
      <c r="Q16" s="85"/>
      <c r="R16" s="83"/>
      <c r="S16" s="84"/>
      <c r="T16" s="84"/>
      <c r="U16" s="90"/>
    </row>
    <row r="17" spans="2:21" ht="15" customHeight="1" x14ac:dyDescent="0.45"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6"/>
      <c r="O17" s="87"/>
      <c r="P17" s="87"/>
      <c r="Q17" s="88"/>
      <c r="R17" s="86"/>
      <c r="S17" s="87"/>
      <c r="T17" s="87"/>
      <c r="U17" s="91"/>
    </row>
    <row r="18" spans="2:21" ht="15" customHeight="1" x14ac:dyDescent="0.45">
      <c r="B18" s="20" t="s">
        <v>50</v>
      </c>
      <c r="C18" s="21"/>
      <c r="D18" s="21"/>
      <c r="E18" s="21"/>
      <c r="F18" s="22" t="s">
        <v>53</v>
      </c>
      <c r="G18" s="22"/>
      <c r="H18" s="22"/>
      <c r="I18" s="22"/>
      <c r="J18" s="21" t="s">
        <v>17</v>
      </c>
      <c r="K18" s="21"/>
      <c r="L18" s="21"/>
      <c r="M18" s="21"/>
      <c r="N18" s="23">
        <v>1000</v>
      </c>
      <c r="O18" s="23"/>
      <c r="P18" s="23"/>
      <c r="Q18" s="23"/>
      <c r="R18" s="23">
        <v>0</v>
      </c>
      <c r="S18" s="23"/>
      <c r="T18" s="23"/>
      <c r="U18" s="24"/>
    </row>
    <row r="19" spans="2:21" ht="15" customHeight="1" x14ac:dyDescent="0.45">
      <c r="B19" s="20" t="s">
        <v>50</v>
      </c>
      <c r="C19" s="21"/>
      <c r="D19" s="21"/>
      <c r="E19" s="21"/>
      <c r="F19" s="22" t="s">
        <v>56</v>
      </c>
      <c r="G19" s="22"/>
      <c r="H19" s="22"/>
      <c r="I19" s="22"/>
      <c r="J19" s="21" t="s">
        <v>17</v>
      </c>
      <c r="K19" s="21"/>
      <c r="L19" s="21"/>
      <c r="M19" s="21"/>
      <c r="N19" s="23">
        <v>2000</v>
      </c>
      <c r="O19" s="23"/>
      <c r="P19" s="23"/>
      <c r="Q19" s="23"/>
      <c r="R19" s="23">
        <v>0</v>
      </c>
      <c r="S19" s="23"/>
      <c r="T19" s="23"/>
      <c r="U19" s="24"/>
    </row>
    <row r="20" spans="2:21" ht="15" customHeight="1" x14ac:dyDescent="0.45">
      <c r="B20" s="20" t="s">
        <v>51</v>
      </c>
      <c r="C20" s="21"/>
      <c r="D20" s="21"/>
      <c r="E20" s="21"/>
      <c r="F20" s="22" t="s">
        <v>55</v>
      </c>
      <c r="G20" s="22"/>
      <c r="H20" s="22"/>
      <c r="I20" s="22"/>
      <c r="J20" s="21" t="s">
        <v>17</v>
      </c>
      <c r="K20" s="21"/>
      <c r="L20" s="21"/>
      <c r="M20" s="21"/>
      <c r="N20" s="23">
        <v>1000</v>
      </c>
      <c r="O20" s="23"/>
      <c r="P20" s="23"/>
      <c r="Q20" s="23"/>
      <c r="R20" s="23">
        <v>0</v>
      </c>
      <c r="S20" s="23"/>
      <c r="T20" s="23"/>
      <c r="U20" s="24"/>
    </row>
    <row r="21" spans="2:21" ht="15" customHeight="1" x14ac:dyDescent="0.45">
      <c r="B21" s="20" t="s">
        <v>51</v>
      </c>
      <c r="C21" s="21"/>
      <c r="D21" s="21"/>
      <c r="E21" s="21"/>
      <c r="F21" s="22" t="s">
        <v>56</v>
      </c>
      <c r="G21" s="22"/>
      <c r="H21" s="22"/>
      <c r="I21" s="22"/>
      <c r="J21" s="21" t="s">
        <v>17</v>
      </c>
      <c r="K21" s="21"/>
      <c r="L21" s="21"/>
      <c r="M21" s="21"/>
      <c r="N21" s="23">
        <v>2000</v>
      </c>
      <c r="O21" s="23"/>
      <c r="P21" s="23"/>
      <c r="Q21" s="23"/>
      <c r="R21" s="23">
        <v>0</v>
      </c>
      <c r="S21" s="23"/>
      <c r="T21" s="23"/>
      <c r="U21" s="24"/>
    </row>
    <row r="22" spans="2:21" ht="15" customHeight="1" x14ac:dyDescent="0.45">
      <c r="B22" s="20" t="s">
        <v>51</v>
      </c>
      <c r="C22" s="21"/>
      <c r="D22" s="21"/>
      <c r="E22" s="21"/>
      <c r="F22" s="22" t="s">
        <v>54</v>
      </c>
      <c r="G22" s="22"/>
      <c r="H22" s="22"/>
      <c r="I22" s="22"/>
      <c r="J22" s="21" t="s">
        <v>17</v>
      </c>
      <c r="K22" s="21"/>
      <c r="L22" s="21"/>
      <c r="M22" s="21"/>
      <c r="N22" s="23">
        <v>150000</v>
      </c>
      <c r="O22" s="23"/>
      <c r="P22" s="23"/>
      <c r="Q22" s="23"/>
      <c r="R22" s="23">
        <v>0</v>
      </c>
      <c r="S22" s="23"/>
      <c r="T22" s="23"/>
      <c r="U22" s="24"/>
    </row>
    <row r="23" spans="2:21" ht="15" customHeight="1" x14ac:dyDescent="0.45">
      <c r="B23" s="20" t="s">
        <v>52</v>
      </c>
      <c r="C23" s="21"/>
      <c r="D23" s="21"/>
      <c r="E23" s="21"/>
      <c r="F23" s="22" t="s">
        <v>19</v>
      </c>
      <c r="G23" s="22"/>
      <c r="H23" s="22"/>
      <c r="I23" s="22"/>
      <c r="J23" s="21" t="s">
        <v>18</v>
      </c>
      <c r="K23" s="21"/>
      <c r="L23" s="21"/>
      <c r="M23" s="21"/>
      <c r="N23" s="23">
        <f>交通費!F9</f>
        <v>1500</v>
      </c>
      <c r="O23" s="23"/>
      <c r="P23" s="23"/>
      <c r="Q23" s="23"/>
      <c r="R23" s="23">
        <v>0</v>
      </c>
      <c r="S23" s="23"/>
      <c r="T23" s="23"/>
      <c r="U23" s="24"/>
    </row>
    <row r="24" spans="2:21" ht="15" customHeight="1" x14ac:dyDescent="0.45">
      <c r="B24" s="20" t="s">
        <v>51</v>
      </c>
      <c r="C24" s="21"/>
      <c r="D24" s="21"/>
      <c r="E24" s="21"/>
      <c r="F24" s="22" t="s">
        <v>19</v>
      </c>
      <c r="G24" s="22"/>
      <c r="H24" s="22"/>
      <c r="I24" s="22"/>
      <c r="J24" s="21" t="s">
        <v>18</v>
      </c>
      <c r="K24" s="21"/>
      <c r="L24" s="21"/>
      <c r="M24" s="21"/>
      <c r="N24" s="23">
        <f>交通費!F23</f>
        <v>10400</v>
      </c>
      <c r="O24" s="23"/>
      <c r="P24" s="23"/>
      <c r="Q24" s="23"/>
      <c r="R24" s="23">
        <v>0</v>
      </c>
      <c r="S24" s="23"/>
      <c r="T24" s="23"/>
      <c r="U24" s="24"/>
    </row>
    <row r="25" spans="2:21" ht="15" customHeight="1" x14ac:dyDescent="0.45">
      <c r="B25" s="68" t="s">
        <v>23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2" t="s">
        <v>24</v>
      </c>
      <c r="O25" s="73"/>
      <c r="P25" s="73"/>
      <c r="Q25" s="74"/>
      <c r="R25" s="72" t="s">
        <v>25</v>
      </c>
      <c r="S25" s="73"/>
      <c r="T25" s="73"/>
      <c r="U25" s="75"/>
    </row>
    <row r="26" spans="2:21" ht="15" customHeight="1" x14ac:dyDescent="0.45"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58">
        <f>SUM(N18:Q24)</f>
        <v>167900</v>
      </c>
      <c r="O26" s="58"/>
      <c r="P26" s="58"/>
      <c r="Q26" s="58"/>
      <c r="R26" s="58">
        <f>SUM(R18:U24)</f>
        <v>0</v>
      </c>
      <c r="S26" s="58"/>
      <c r="T26" s="58"/>
      <c r="U26" s="60"/>
    </row>
    <row r="27" spans="2:21" ht="15" customHeight="1" thickBot="1" x14ac:dyDescent="0.5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59"/>
      <c r="O27" s="59"/>
      <c r="P27" s="59"/>
      <c r="Q27" s="59"/>
      <c r="R27" s="59"/>
      <c r="S27" s="59"/>
      <c r="T27" s="59"/>
      <c r="U27" s="61"/>
    </row>
    <row r="28" spans="2:21" ht="15" customHeight="1" thickBot="1" x14ac:dyDescent="0.5"/>
    <row r="29" spans="2:21" ht="15" customHeight="1" x14ac:dyDescent="0.45">
      <c r="B29" s="45" t="s">
        <v>26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  <c r="N29" s="54" t="s">
        <v>28</v>
      </c>
      <c r="O29" s="55"/>
      <c r="P29" s="55"/>
      <c r="Q29" s="56"/>
      <c r="R29" s="54" t="s">
        <v>27</v>
      </c>
      <c r="S29" s="55"/>
      <c r="T29" s="55"/>
      <c r="U29" s="57"/>
    </row>
    <row r="30" spans="2:21" ht="15" customHeight="1" x14ac:dyDescent="0.45"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  <c r="N30" s="58">
        <f>SUM(H10,N26)</f>
        <v>291356</v>
      </c>
      <c r="O30" s="58"/>
      <c r="P30" s="58"/>
      <c r="Q30" s="58"/>
      <c r="R30" s="58">
        <f>SUM(N10,R26)</f>
        <v>0</v>
      </c>
      <c r="S30" s="58"/>
      <c r="T30" s="58"/>
      <c r="U30" s="60"/>
    </row>
    <row r="31" spans="2:21" ht="15" customHeight="1" thickBot="1" x14ac:dyDescent="0.5"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/>
      <c r="N31" s="59"/>
      <c r="O31" s="59"/>
      <c r="P31" s="59"/>
      <c r="Q31" s="59"/>
      <c r="R31" s="59"/>
      <c r="S31" s="59"/>
      <c r="T31" s="59"/>
      <c r="U31" s="61"/>
    </row>
    <row r="33" spans="1:22" ht="15" customHeight="1" x14ac:dyDescent="0.45">
      <c r="A33" s="2" t="s">
        <v>29</v>
      </c>
    </row>
    <row r="35" spans="1:22" ht="15" customHeight="1" x14ac:dyDescent="0.45">
      <c r="B35" s="62" t="s">
        <v>37</v>
      </c>
      <c r="C35" s="62"/>
      <c r="D35" s="62"/>
      <c r="E35" s="62"/>
      <c r="F35" s="62"/>
      <c r="G35" s="38">
        <f>N30</f>
        <v>291356</v>
      </c>
      <c r="H35" s="39"/>
      <c r="I35" s="39"/>
      <c r="J35" s="40"/>
      <c r="K35" s="31" t="s">
        <v>38</v>
      </c>
      <c r="M35" s="16" t="s">
        <v>45</v>
      </c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15" customHeight="1" x14ac:dyDescent="0.45">
      <c r="B36" s="62"/>
      <c r="C36" s="62"/>
      <c r="D36" s="62"/>
      <c r="E36" s="62"/>
      <c r="F36" s="62"/>
      <c r="G36" s="41"/>
      <c r="H36" s="42"/>
      <c r="I36" s="42"/>
      <c r="J36" s="43"/>
      <c r="K36" s="31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ht="15" customHeight="1" x14ac:dyDescent="0.45">
      <c r="B37" s="32" t="s">
        <v>30</v>
      </c>
      <c r="C37" s="63"/>
      <c r="D37" s="63"/>
      <c r="E37" s="63"/>
      <c r="F37" s="64"/>
      <c r="G37" s="38">
        <f>R30</f>
        <v>0</v>
      </c>
      <c r="H37" s="39"/>
      <c r="I37" s="39"/>
      <c r="J37" s="40"/>
      <c r="K37" s="31" t="s">
        <v>39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ht="15" customHeight="1" x14ac:dyDescent="0.45">
      <c r="B38" s="65"/>
      <c r="C38" s="66"/>
      <c r="D38" s="66"/>
      <c r="E38" s="66"/>
      <c r="F38" s="67"/>
      <c r="G38" s="41"/>
      <c r="H38" s="42"/>
      <c r="I38" s="42"/>
      <c r="J38" s="43"/>
      <c r="K38" s="31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ht="15" customHeight="1" x14ac:dyDescent="0.45">
      <c r="B39" s="32" t="s">
        <v>32</v>
      </c>
      <c r="C39" s="33"/>
      <c r="D39" s="33"/>
      <c r="E39" s="33"/>
      <c r="F39" s="34"/>
      <c r="G39" s="38">
        <f>G35-G37</f>
        <v>291356</v>
      </c>
      <c r="H39" s="26"/>
      <c r="I39" s="26"/>
      <c r="J39" s="27"/>
      <c r="K39" s="31" t="s">
        <v>40</v>
      </c>
      <c r="M39" s="16" t="s">
        <v>46</v>
      </c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5" customHeight="1" x14ac:dyDescent="0.45">
      <c r="B40" s="35"/>
      <c r="C40" s="36"/>
      <c r="D40" s="36"/>
      <c r="E40" s="36"/>
      <c r="F40" s="37"/>
      <c r="G40" s="28"/>
      <c r="H40" s="29"/>
      <c r="I40" s="29"/>
      <c r="J40" s="30"/>
      <c r="K40" s="31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15" customHeight="1" x14ac:dyDescent="0.45">
      <c r="B41" s="44" t="s">
        <v>31</v>
      </c>
      <c r="C41" s="33"/>
      <c r="D41" s="33"/>
      <c r="E41" s="33"/>
      <c r="F41" s="34"/>
      <c r="G41" s="25">
        <v>3000000</v>
      </c>
      <c r="H41" s="26"/>
      <c r="I41" s="26"/>
      <c r="J41" s="27"/>
      <c r="K41" s="31" t="s">
        <v>41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ht="15" customHeight="1" x14ac:dyDescent="0.45">
      <c r="B42" s="35"/>
      <c r="C42" s="36"/>
      <c r="D42" s="36"/>
      <c r="E42" s="36"/>
      <c r="F42" s="37"/>
      <c r="G42" s="28"/>
      <c r="H42" s="29"/>
      <c r="I42" s="29"/>
      <c r="J42" s="30"/>
      <c r="K42" s="31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15" customHeight="1" x14ac:dyDescent="0.45">
      <c r="B43" s="44" t="s">
        <v>33</v>
      </c>
      <c r="C43" s="33"/>
      <c r="D43" s="33"/>
      <c r="E43" s="33"/>
      <c r="F43" s="34"/>
      <c r="G43" s="25">
        <f>G41*0.05</f>
        <v>150000</v>
      </c>
      <c r="H43" s="26"/>
      <c r="I43" s="26"/>
      <c r="J43" s="27"/>
      <c r="K43" s="31" t="s">
        <v>42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ht="15" customHeight="1" x14ac:dyDescent="0.45">
      <c r="B44" s="35"/>
      <c r="C44" s="36"/>
      <c r="D44" s="36"/>
      <c r="E44" s="36"/>
      <c r="F44" s="37"/>
      <c r="G44" s="28"/>
      <c r="H44" s="29"/>
      <c r="I44" s="29"/>
      <c r="J44" s="30"/>
      <c r="K44" s="31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ht="15" customHeight="1" x14ac:dyDescent="0.45">
      <c r="B45" s="32" t="s">
        <v>34</v>
      </c>
      <c r="C45" s="33"/>
      <c r="D45" s="33"/>
      <c r="E45" s="33"/>
      <c r="F45" s="34"/>
      <c r="G45" s="38">
        <v>100000</v>
      </c>
      <c r="H45" s="26"/>
      <c r="I45" s="26"/>
      <c r="J45" s="27"/>
      <c r="K45" s="31" t="s">
        <v>43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ht="15" customHeight="1" x14ac:dyDescent="0.45">
      <c r="B46" s="35"/>
      <c r="C46" s="36"/>
      <c r="D46" s="36"/>
      <c r="E46" s="36"/>
      <c r="F46" s="37"/>
      <c r="G46" s="28"/>
      <c r="H46" s="29"/>
      <c r="I46" s="29"/>
      <c r="J46" s="30"/>
      <c r="K46" s="31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15" customHeight="1" x14ac:dyDescent="0.45">
      <c r="B47" s="32" t="s">
        <v>35</v>
      </c>
      <c r="C47" s="33"/>
      <c r="D47" s="33"/>
      <c r="E47" s="33"/>
      <c r="F47" s="34"/>
      <c r="G47" s="38">
        <f>G39-G45</f>
        <v>191356</v>
      </c>
      <c r="H47" s="26"/>
      <c r="I47" s="26"/>
      <c r="J47" s="27"/>
      <c r="K47" s="31" t="s">
        <v>44</v>
      </c>
      <c r="M47" s="16" t="s">
        <v>47</v>
      </c>
      <c r="N47" s="16"/>
      <c r="O47" s="16"/>
      <c r="P47" s="16"/>
      <c r="Q47" s="16"/>
      <c r="R47" s="16"/>
      <c r="S47" s="16"/>
      <c r="T47" s="16"/>
      <c r="U47" s="16"/>
      <c r="V47" s="16"/>
    </row>
    <row r="48" spans="1:22" ht="15" customHeight="1" x14ac:dyDescent="0.45">
      <c r="B48" s="35"/>
      <c r="C48" s="36"/>
      <c r="D48" s="36"/>
      <c r="E48" s="36"/>
      <c r="F48" s="37"/>
      <c r="G48" s="28"/>
      <c r="H48" s="29"/>
      <c r="I48" s="29"/>
      <c r="J48" s="30"/>
      <c r="K48" s="31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3:21" ht="15" customHeight="1" x14ac:dyDescent="0.45">
      <c r="M49" s="12"/>
      <c r="N49" s="12"/>
      <c r="O49" s="12"/>
      <c r="P49" s="12"/>
      <c r="Q49" s="12"/>
      <c r="R49" s="12"/>
      <c r="S49" s="12"/>
      <c r="T49" s="12"/>
      <c r="U49" s="12"/>
    </row>
  </sheetData>
  <mergeCells count="88">
    <mergeCell ref="M4:N4"/>
    <mergeCell ref="O4:T4"/>
    <mergeCell ref="B7:G8"/>
    <mergeCell ref="H7:M8"/>
    <mergeCell ref="N7:S8"/>
    <mergeCell ref="B9:G9"/>
    <mergeCell ref="H9:M9"/>
    <mergeCell ref="N9:S9"/>
    <mergeCell ref="B10:G11"/>
    <mergeCell ref="H10:M11"/>
    <mergeCell ref="N10:S11"/>
    <mergeCell ref="B18:E18"/>
    <mergeCell ref="F18:I18"/>
    <mergeCell ref="J18:M18"/>
    <mergeCell ref="N18:Q18"/>
    <mergeCell ref="R18:U18"/>
    <mergeCell ref="B15:E17"/>
    <mergeCell ref="F15:I17"/>
    <mergeCell ref="J15:M17"/>
    <mergeCell ref="N15:Q17"/>
    <mergeCell ref="R15:U17"/>
    <mergeCell ref="B20:E20"/>
    <mergeCell ref="F20:I20"/>
    <mergeCell ref="J20:M20"/>
    <mergeCell ref="N20:Q20"/>
    <mergeCell ref="R20:U20"/>
    <mergeCell ref="B19:E19"/>
    <mergeCell ref="F19:I19"/>
    <mergeCell ref="J19:M19"/>
    <mergeCell ref="N19:Q19"/>
    <mergeCell ref="R19:U19"/>
    <mergeCell ref="B23:E23"/>
    <mergeCell ref="F23:I23"/>
    <mergeCell ref="J23:M23"/>
    <mergeCell ref="N23:Q23"/>
    <mergeCell ref="R23:U23"/>
    <mergeCell ref="B21:E21"/>
    <mergeCell ref="F21:I21"/>
    <mergeCell ref="J21:M21"/>
    <mergeCell ref="N21:Q21"/>
    <mergeCell ref="R21:U21"/>
    <mergeCell ref="B25:M27"/>
    <mergeCell ref="N25:Q25"/>
    <mergeCell ref="R25:U25"/>
    <mergeCell ref="N26:Q27"/>
    <mergeCell ref="R26:U27"/>
    <mergeCell ref="B24:E24"/>
    <mergeCell ref="F24:I24"/>
    <mergeCell ref="J24:M24"/>
    <mergeCell ref="N24:Q24"/>
    <mergeCell ref="R24:U24"/>
    <mergeCell ref="B35:F36"/>
    <mergeCell ref="G35:J36"/>
    <mergeCell ref="K35:K36"/>
    <mergeCell ref="M35:V38"/>
    <mergeCell ref="B37:F38"/>
    <mergeCell ref="B29:M31"/>
    <mergeCell ref="N29:Q29"/>
    <mergeCell ref="R29:U29"/>
    <mergeCell ref="N30:Q31"/>
    <mergeCell ref="R30:U31"/>
    <mergeCell ref="M39:V46"/>
    <mergeCell ref="B41:F42"/>
    <mergeCell ref="G41:J42"/>
    <mergeCell ref="K41:K42"/>
    <mergeCell ref="B43:F44"/>
    <mergeCell ref="K47:K48"/>
    <mergeCell ref="G37:J38"/>
    <mergeCell ref="K37:K38"/>
    <mergeCell ref="B39:F40"/>
    <mergeCell ref="G39:J40"/>
    <mergeCell ref="K39:K40"/>
    <mergeCell ref="M47:V48"/>
    <mergeCell ref="A1:F2"/>
    <mergeCell ref="I1:V2"/>
    <mergeCell ref="G1:H2"/>
    <mergeCell ref="B22:E22"/>
    <mergeCell ref="F22:I22"/>
    <mergeCell ref="J22:M22"/>
    <mergeCell ref="N22:Q22"/>
    <mergeCell ref="R22:U22"/>
    <mergeCell ref="G43:J44"/>
    <mergeCell ref="K43:K44"/>
    <mergeCell ref="B45:F46"/>
    <mergeCell ref="G45:J46"/>
    <mergeCell ref="K45:K46"/>
    <mergeCell ref="B47:F48"/>
    <mergeCell ref="G47:J48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4FFB5-38E6-4BE8-9437-313B804303D6}">
  <dimension ref="A1:G23"/>
  <sheetViews>
    <sheetView zoomScaleNormal="100" workbookViewId="0">
      <selection sqref="A1:C2"/>
    </sheetView>
  </sheetViews>
  <sheetFormatPr defaultColWidth="9" defaultRowHeight="16.2" x14ac:dyDescent="0.45"/>
  <cols>
    <col min="1" max="1" width="13.09765625" style="3" bestFit="1" customWidth="1"/>
    <col min="2" max="2" width="8.69921875" style="3" bestFit="1" customWidth="1"/>
    <col min="3" max="3" width="21.5" style="3" bestFit="1" customWidth="1"/>
    <col min="4" max="4" width="4.3984375" style="3" customWidth="1"/>
    <col min="5" max="5" width="18.69921875" style="3" customWidth="1"/>
    <col min="6" max="6" width="32.69921875" style="7" customWidth="1"/>
    <col min="7" max="7" width="13.19921875" style="8" customWidth="1"/>
    <col min="8" max="16384" width="9" style="3"/>
  </cols>
  <sheetData>
    <row r="1" spans="1:7" ht="18.75" customHeight="1" x14ac:dyDescent="0.45">
      <c r="A1" s="115" t="s">
        <v>66</v>
      </c>
      <c r="B1" s="115"/>
      <c r="C1" s="115"/>
      <c r="D1" s="117" t="s">
        <v>49</v>
      </c>
      <c r="E1" s="113" t="s">
        <v>64</v>
      </c>
      <c r="F1" s="113"/>
      <c r="G1" s="113"/>
    </row>
    <row r="2" spans="1:7" x14ac:dyDescent="0.45">
      <c r="A2" s="116"/>
      <c r="B2" s="116"/>
      <c r="C2" s="116"/>
      <c r="D2" s="118"/>
      <c r="E2" s="114"/>
      <c r="F2" s="114"/>
      <c r="G2" s="114"/>
    </row>
    <row r="3" spans="1:7" ht="18.75" customHeight="1" x14ac:dyDescent="0.45">
      <c r="A3" s="4" t="s">
        <v>4</v>
      </c>
      <c r="B3" s="5" t="s">
        <v>0</v>
      </c>
      <c r="C3" s="5" t="s">
        <v>1</v>
      </c>
      <c r="D3" s="121" t="s">
        <v>20</v>
      </c>
      <c r="E3" s="122"/>
      <c r="F3" s="5" t="s">
        <v>3</v>
      </c>
      <c r="G3" s="6" t="s">
        <v>2</v>
      </c>
    </row>
    <row r="4" spans="1:7" ht="18.75" customHeight="1" x14ac:dyDescent="0.45">
      <c r="A4" s="10" t="s">
        <v>52</v>
      </c>
      <c r="B4" s="13">
        <v>43160</v>
      </c>
      <c r="C4" s="14" t="s">
        <v>58</v>
      </c>
      <c r="D4" s="119" t="s">
        <v>57</v>
      </c>
      <c r="E4" s="120"/>
      <c r="F4" s="14" t="s">
        <v>62</v>
      </c>
      <c r="G4" s="15">
        <v>300</v>
      </c>
    </row>
    <row r="5" spans="1:7" ht="18.75" customHeight="1" x14ac:dyDescent="0.45">
      <c r="A5" s="11"/>
      <c r="B5" s="13">
        <v>43174</v>
      </c>
      <c r="C5" s="14" t="s">
        <v>58</v>
      </c>
      <c r="D5" s="119" t="s">
        <v>57</v>
      </c>
      <c r="E5" s="120"/>
      <c r="F5" s="14" t="s">
        <v>62</v>
      </c>
      <c r="G5" s="15">
        <v>300</v>
      </c>
    </row>
    <row r="6" spans="1:7" ht="18.75" customHeight="1" x14ac:dyDescent="0.45">
      <c r="A6" s="11"/>
      <c r="B6" s="13">
        <v>43191</v>
      </c>
      <c r="C6" s="14" t="s">
        <v>58</v>
      </c>
      <c r="D6" s="119" t="s">
        <v>57</v>
      </c>
      <c r="E6" s="120"/>
      <c r="F6" s="14" t="s">
        <v>62</v>
      </c>
      <c r="G6" s="15">
        <v>300</v>
      </c>
    </row>
    <row r="7" spans="1:7" ht="18.75" customHeight="1" x14ac:dyDescent="0.45">
      <c r="A7" s="11"/>
      <c r="B7" s="13">
        <v>43192</v>
      </c>
      <c r="C7" s="14" t="s">
        <v>58</v>
      </c>
      <c r="D7" s="119" t="s">
        <v>59</v>
      </c>
      <c r="E7" s="120"/>
      <c r="F7" s="14" t="s">
        <v>62</v>
      </c>
      <c r="G7" s="15">
        <v>300</v>
      </c>
    </row>
    <row r="8" spans="1:7" ht="18.75" customHeight="1" x14ac:dyDescent="0.45">
      <c r="A8" s="11"/>
      <c r="B8" s="13">
        <v>43196</v>
      </c>
      <c r="C8" s="14" t="s">
        <v>58</v>
      </c>
      <c r="D8" s="119" t="s">
        <v>60</v>
      </c>
      <c r="E8" s="120"/>
      <c r="F8" s="14" t="s">
        <v>62</v>
      </c>
      <c r="G8" s="15">
        <v>300</v>
      </c>
    </row>
    <row r="9" spans="1:7" x14ac:dyDescent="0.45">
      <c r="A9" s="11"/>
      <c r="B9" s="123" t="s">
        <v>22</v>
      </c>
      <c r="C9" s="123"/>
      <c r="D9" s="123"/>
      <c r="E9" s="124"/>
      <c r="F9" s="125">
        <f>SUM(G4:G8)</f>
        <v>1500</v>
      </c>
      <c r="G9" s="126"/>
    </row>
    <row r="10" spans="1:7" ht="18.75" customHeight="1" x14ac:dyDescent="0.45">
      <c r="A10" s="10" t="s">
        <v>51</v>
      </c>
      <c r="B10" s="13">
        <v>42828</v>
      </c>
      <c r="C10" s="14" t="s">
        <v>61</v>
      </c>
      <c r="D10" s="119" t="s">
        <v>21</v>
      </c>
      <c r="E10" s="120"/>
      <c r="F10" s="14" t="s">
        <v>63</v>
      </c>
      <c r="G10" s="15">
        <v>800</v>
      </c>
    </row>
    <row r="11" spans="1:7" ht="18.75" customHeight="1" x14ac:dyDescent="0.45">
      <c r="A11" s="11"/>
      <c r="B11" s="13">
        <v>42843</v>
      </c>
      <c r="C11" s="14" t="s">
        <v>61</v>
      </c>
      <c r="D11" s="119" t="s">
        <v>21</v>
      </c>
      <c r="E11" s="120"/>
      <c r="F11" s="14" t="s">
        <v>63</v>
      </c>
      <c r="G11" s="15">
        <v>800</v>
      </c>
    </row>
    <row r="12" spans="1:7" ht="18.75" customHeight="1" x14ac:dyDescent="0.45">
      <c r="A12" s="11"/>
      <c r="B12" s="13">
        <v>42870</v>
      </c>
      <c r="C12" s="14" t="s">
        <v>61</v>
      </c>
      <c r="D12" s="119" t="s">
        <v>21</v>
      </c>
      <c r="E12" s="120"/>
      <c r="F12" s="14" t="s">
        <v>63</v>
      </c>
      <c r="G12" s="15">
        <v>800</v>
      </c>
    </row>
    <row r="13" spans="1:7" ht="18.75" customHeight="1" x14ac:dyDescent="0.45">
      <c r="A13" s="11"/>
      <c r="B13" s="13">
        <v>42884</v>
      </c>
      <c r="C13" s="14" t="s">
        <v>61</v>
      </c>
      <c r="D13" s="119" t="s">
        <v>21</v>
      </c>
      <c r="E13" s="120"/>
      <c r="F13" s="14" t="s">
        <v>63</v>
      </c>
      <c r="G13" s="15">
        <v>800</v>
      </c>
    </row>
    <row r="14" spans="1:7" ht="18.75" customHeight="1" x14ac:dyDescent="0.45">
      <c r="A14" s="11"/>
      <c r="B14" s="13">
        <v>42912</v>
      </c>
      <c r="C14" s="14" t="s">
        <v>61</v>
      </c>
      <c r="D14" s="119" t="s">
        <v>21</v>
      </c>
      <c r="E14" s="120"/>
      <c r="F14" s="14" t="s">
        <v>63</v>
      </c>
      <c r="G14" s="15">
        <v>800</v>
      </c>
    </row>
    <row r="15" spans="1:7" ht="18.75" customHeight="1" x14ac:dyDescent="0.45">
      <c r="A15" s="11"/>
      <c r="B15" s="13">
        <v>42940</v>
      </c>
      <c r="C15" s="14" t="s">
        <v>61</v>
      </c>
      <c r="D15" s="119" t="s">
        <v>21</v>
      </c>
      <c r="E15" s="120"/>
      <c r="F15" s="14" t="s">
        <v>63</v>
      </c>
      <c r="G15" s="15">
        <v>800</v>
      </c>
    </row>
    <row r="16" spans="1:7" ht="18.75" customHeight="1" x14ac:dyDescent="0.45">
      <c r="A16" s="11"/>
      <c r="B16" s="13">
        <v>42968</v>
      </c>
      <c r="C16" s="14" t="s">
        <v>61</v>
      </c>
      <c r="D16" s="119" t="s">
        <v>21</v>
      </c>
      <c r="E16" s="120"/>
      <c r="F16" s="14" t="s">
        <v>63</v>
      </c>
      <c r="G16" s="15">
        <v>800</v>
      </c>
    </row>
    <row r="17" spans="1:7" ht="18.75" customHeight="1" x14ac:dyDescent="0.45">
      <c r="A17" s="11"/>
      <c r="B17" s="13">
        <v>42983</v>
      </c>
      <c r="C17" s="14" t="s">
        <v>61</v>
      </c>
      <c r="D17" s="119" t="s">
        <v>21</v>
      </c>
      <c r="E17" s="120"/>
      <c r="F17" s="14" t="s">
        <v>63</v>
      </c>
      <c r="G17" s="15">
        <v>800</v>
      </c>
    </row>
    <row r="18" spans="1:7" ht="18.75" customHeight="1" x14ac:dyDescent="0.45">
      <c r="A18" s="11"/>
      <c r="B18" s="13">
        <v>42998</v>
      </c>
      <c r="C18" s="14" t="s">
        <v>61</v>
      </c>
      <c r="D18" s="119" t="s">
        <v>21</v>
      </c>
      <c r="E18" s="120"/>
      <c r="F18" s="14" t="s">
        <v>63</v>
      </c>
      <c r="G18" s="15">
        <v>800</v>
      </c>
    </row>
    <row r="19" spans="1:7" ht="18.75" customHeight="1" x14ac:dyDescent="0.45">
      <c r="A19" s="11"/>
      <c r="B19" s="13">
        <v>43010</v>
      </c>
      <c r="C19" s="14" t="s">
        <v>61</v>
      </c>
      <c r="D19" s="119" t="s">
        <v>21</v>
      </c>
      <c r="E19" s="120"/>
      <c r="F19" s="14" t="s">
        <v>63</v>
      </c>
      <c r="G19" s="15">
        <v>800</v>
      </c>
    </row>
    <row r="20" spans="1:7" ht="18.75" customHeight="1" x14ac:dyDescent="0.45">
      <c r="A20" s="11"/>
      <c r="B20" s="13">
        <v>43024</v>
      </c>
      <c r="C20" s="14" t="s">
        <v>61</v>
      </c>
      <c r="D20" s="119" t="s">
        <v>21</v>
      </c>
      <c r="E20" s="120"/>
      <c r="F20" s="14" t="s">
        <v>63</v>
      </c>
      <c r="G20" s="15">
        <v>800</v>
      </c>
    </row>
    <row r="21" spans="1:7" ht="18.75" customHeight="1" x14ac:dyDescent="0.45">
      <c r="A21" s="11"/>
      <c r="B21" s="13">
        <v>43038</v>
      </c>
      <c r="C21" s="14" t="s">
        <v>61</v>
      </c>
      <c r="D21" s="119" t="s">
        <v>21</v>
      </c>
      <c r="E21" s="120"/>
      <c r="F21" s="14" t="s">
        <v>63</v>
      </c>
      <c r="G21" s="15">
        <v>800</v>
      </c>
    </row>
    <row r="22" spans="1:7" ht="18.75" customHeight="1" x14ac:dyDescent="0.45">
      <c r="A22" s="11"/>
      <c r="B22" s="13">
        <v>43045</v>
      </c>
      <c r="C22" s="14" t="s">
        <v>61</v>
      </c>
      <c r="D22" s="119" t="s">
        <v>21</v>
      </c>
      <c r="E22" s="120"/>
      <c r="F22" s="14" t="s">
        <v>63</v>
      </c>
      <c r="G22" s="15">
        <v>800</v>
      </c>
    </row>
    <row r="23" spans="1:7" x14ac:dyDescent="0.45">
      <c r="A23" s="9"/>
      <c r="B23" s="123" t="s">
        <v>22</v>
      </c>
      <c r="C23" s="123"/>
      <c r="D23" s="123"/>
      <c r="E23" s="124"/>
      <c r="F23" s="125">
        <f>SUM(G10:G22)</f>
        <v>10400</v>
      </c>
      <c r="G23" s="126"/>
    </row>
  </sheetData>
  <autoFilter ref="B3:G22" xr:uid="{EE1D02FD-BA0D-4655-8ABA-EC82C2C25E30}"/>
  <mergeCells count="26">
    <mergeCell ref="D18:E18"/>
    <mergeCell ref="B9:E9"/>
    <mergeCell ref="F9:G9"/>
    <mergeCell ref="B23:E23"/>
    <mergeCell ref="F23:G23"/>
    <mergeCell ref="D19:E19"/>
    <mergeCell ref="D20:E20"/>
    <mergeCell ref="D21:E21"/>
    <mergeCell ref="D22:E22"/>
    <mergeCell ref="D12:E12"/>
    <mergeCell ref="D13:E13"/>
    <mergeCell ref="D14:E14"/>
    <mergeCell ref="D15:E15"/>
    <mergeCell ref="D16:E16"/>
    <mergeCell ref="D17:E17"/>
    <mergeCell ref="E1:G2"/>
    <mergeCell ref="A1:C2"/>
    <mergeCell ref="D1:D2"/>
    <mergeCell ref="D10:E10"/>
    <mergeCell ref="D11:E11"/>
    <mergeCell ref="D3:E3"/>
    <mergeCell ref="D4:E4"/>
    <mergeCell ref="D5:E5"/>
    <mergeCell ref="D6:E6"/>
    <mergeCell ref="D7:E7"/>
    <mergeCell ref="D8:E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明細書</vt:lpstr>
      <vt:lpstr>交通費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2018-02-20T05:49:18Z</dcterms:created>
  <dcterms:modified xsi:type="dcterms:W3CDTF">2023-03-16T00:39:20Z</dcterms:modified>
</cp:coreProperties>
</file>